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175"/>
  </bookViews>
  <sheets>
    <sheet name="Лист1" sheetId="1" r:id="rId1"/>
  </sheets>
  <definedNames>
    <definedName name="_xlnm._FilterDatabase" localSheetId="0" hidden="1">Лист1!$L$36:$L$36</definedName>
    <definedName name="_xlnm.Print_Titles" localSheetId="0">Лист1!$4:$7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D43" i="1"/>
  <c r="F43" i="1"/>
  <c r="G43" i="1"/>
  <c r="E46" i="1"/>
  <c r="B46" i="1"/>
  <c r="B40" i="1"/>
  <c r="E40" i="1"/>
  <c r="C36" i="1"/>
  <c r="D36" i="1"/>
  <c r="F36" i="1"/>
  <c r="G36" i="1"/>
  <c r="B37" i="1"/>
  <c r="E37" i="1"/>
  <c r="E45" i="1" l="1"/>
  <c r="B45" i="1"/>
  <c r="E44" i="1"/>
  <c r="E43" i="1" s="1"/>
  <c r="B44" i="1"/>
  <c r="E42" i="1"/>
  <c r="E41" i="1" s="1"/>
  <c r="B42" i="1"/>
  <c r="B41" i="1" s="1"/>
  <c r="C41" i="1"/>
  <c r="D41" i="1"/>
  <c r="F41" i="1"/>
  <c r="G41" i="1"/>
  <c r="B39" i="1"/>
  <c r="E39" i="1"/>
  <c r="E38" i="1"/>
  <c r="B38" i="1"/>
  <c r="C19" i="1"/>
  <c r="D19" i="1"/>
  <c r="F19" i="1"/>
  <c r="G19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E20" i="1"/>
  <c r="B20" i="1"/>
  <c r="C8" i="1"/>
  <c r="D8" i="1"/>
  <c r="D47" i="1" s="1"/>
  <c r="F8" i="1"/>
  <c r="F47" i="1" s="1"/>
  <c r="G8" i="1"/>
  <c r="G47" i="1" s="1"/>
  <c r="E18" i="1"/>
  <c r="B18" i="1"/>
  <c r="B12" i="1"/>
  <c r="B13" i="1"/>
  <c r="B14" i="1"/>
  <c r="B15" i="1"/>
  <c r="B16" i="1"/>
  <c r="B17" i="1"/>
  <c r="E12" i="1"/>
  <c r="E13" i="1"/>
  <c r="E14" i="1"/>
  <c r="E15" i="1"/>
  <c r="E16" i="1"/>
  <c r="E17" i="1"/>
  <c r="E10" i="1"/>
  <c r="E11" i="1"/>
  <c r="B10" i="1"/>
  <c r="B11" i="1"/>
  <c r="E9" i="1"/>
  <c r="B9" i="1"/>
  <c r="B43" i="1" l="1"/>
  <c r="C47" i="1"/>
  <c r="B36" i="1"/>
  <c r="E36" i="1"/>
  <c r="E19" i="1"/>
  <c r="B19" i="1"/>
  <c r="B8" i="1"/>
  <c r="E8" i="1"/>
  <c r="B47" i="1" l="1"/>
  <c r="E47" i="1"/>
</calcChain>
</file>

<file path=xl/sharedStrings.xml><?xml version="1.0" encoding="utf-8"?>
<sst xmlns="http://schemas.openxmlformats.org/spreadsheetml/2006/main" count="52" uniqueCount="49">
  <si>
    <t>Всего</t>
  </si>
  <si>
    <t>в том числе:</t>
  </si>
  <si>
    <r>
      <t>Всего</t>
    </r>
    <r>
      <rPr>
        <sz val="11"/>
        <color rgb="FF000000"/>
        <rFont val="Times New Roman"/>
        <family val="1"/>
        <charset val="204"/>
      </rPr>
      <t> </t>
    </r>
  </si>
  <si>
    <t>средства бюджетов других уровней</t>
  </si>
  <si>
    <t>средства бюджета города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</si>
  <si>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</si>
  <si>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</si>
  <si>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</si>
  <si>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</si>
  <si>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</si>
  <si>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ВСЕГО</t>
  </si>
  <si>
    <t>Уточненные плановые назначения, 
тыс. рублей</t>
  </si>
  <si>
    <t>Освещение улицы 2П-2 от  улицы Индустриальной  до РЭБ Флота  г. Нижневартовска</t>
  </si>
  <si>
    <t>Улица №20 (Романтиков) от улицы №22 (Профсоюзная) до улицы Мира г.Нижневартовска</t>
  </si>
  <si>
    <t>Улица Московкина от улицы Героев Самотлора до улицы Салманова г. Нижневартовска</t>
  </si>
  <si>
    <t>"Газоснабжение индивидуальной жилой застройки Старого Вартовска (1 очередь строительства) г.Нижневартовска" (1 этап)</t>
  </si>
  <si>
    <t>Установка противопожарных емкостей на территории СОТ "Авиатор-3"</t>
  </si>
  <si>
    <t>Благоустройство внутриквартального проезда вдоль дома №88а к дому 86а по ул.Нефтяников г. Нижневартовска</t>
  </si>
  <si>
    <t>Старый Вартовск (III очередь). Инженерное обеспечение и благоустройство микрорайона 12П г.Нижневартовска</t>
  </si>
  <si>
    <t>Поселок малоэтажной застройки. Корректировка проекта застройки инженерного обеспечения микрорайона 2П</t>
  </si>
  <si>
    <t>Восточный планировочный район (IV очередь строительства) города Нижневартовска. Инженерное обеспечение кварталов №31А, 32</t>
  </si>
  <si>
    <t>Тротуары вокруг МБОУ "Средняя школа №8" г. Нижневартовска</t>
  </si>
  <si>
    <t>Благоустройство квартала Молодежный г. Нижневартовска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</si>
  <si>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</si>
  <si>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Городское кладбище</t>
  </si>
  <si>
    <t>Сети электроснабжения поселка Энтузиастов</t>
  </si>
  <si>
    <t>Участок кабельной канализации от здания регионального отделения судебно-медицинской экспертизы до ККС-сущ.</t>
  </si>
  <si>
    <t>"Средняя общеобразовательная школа" на 825 мест в квартале №18 Восточного планировочного района г. Нижневартовска</t>
  </si>
  <si>
    <t>Средняя общеобразовательная школа на 900 учащихся в квартале №18 г. Нижневартовска</t>
  </si>
  <si>
    <t>Детский технопарк "Кванториум" в квартале 21 Восточного планировочного района города Нижневартовска</t>
  </si>
  <si>
    <t>Реконструкция здания центральной городской библиотеки</t>
  </si>
  <si>
    <t>Центр лыжного спорта со специализированным биатлонным стрельбищем в городе Нижневартовске</t>
  </si>
  <si>
    <t>Реконструкция крытого тренировочного хоккейного корта г. Нижневартовска</t>
  </si>
  <si>
    <t>Город Нижневартовск. Улица Северная от улицы Интернациональной до улицы Первопоселенцев. Улица Героев Самотлора от улицы №21 до улицы Северной</t>
  </si>
  <si>
    <t>Проезд к центральной больнице на 1100 коек г. Нижневартовска</t>
  </si>
  <si>
    <t>Локальные очистные сооружения на выпусках сточных вод с территории города Нижневартовска</t>
  </si>
  <si>
    <t xml:space="preserve">Жилые дома №10, 12, 71, 85, 86 в микрорайоне 2П города Нижневартовска. Инженерное обеспечение и благоустройство жилых домов №10, 12 в микрорайоне 2П г. </t>
  </si>
  <si>
    <t>Детский сад на 320 мест в квартале 21 (стр. №6) г. Нижневартовска</t>
  </si>
  <si>
    <t>Реконструкция спортивного сооружения Ролледром</t>
  </si>
  <si>
    <t>Улица Г.И. Пикмана от улицы Мусы Джалиля до улицы Чапаева г. Нижневартовска</t>
  </si>
  <si>
    <t>Тротуар по улице Заводской от улицы Луговой до улицы Рабочей г. Нижневартовска</t>
  </si>
  <si>
    <t>Наименование объекта капитального строительства</t>
  </si>
  <si>
    <t>Исполнено, 
тыс. рублей</t>
  </si>
  <si>
    <t>Улица Мира от улицы Героев Самотлора до Восточного обхода г. Нижневартовска</t>
  </si>
  <si>
    <t>Улица Нововартовская от улицы Героев  Самотлора до улицы Летней г. Нижневартовска</t>
  </si>
  <si>
    <t>Реконструкция автомобильной дороги от улицы Рабочей до СОПК "Ремонтник-87" (Мост №1) г. Нижневартовска</t>
  </si>
  <si>
    <t>Благоустройство и освещение Комсомольского бульвара г. Нижневартовска</t>
  </si>
  <si>
    <t>Благоустройство проспекта Победы от улицы Омской до улицы Г.И.Пикмана г. Нижневартовска</t>
  </si>
  <si>
    <t>Информация
 об осуществлении бюджетных инвестиций в объекты капитального строительства муниципальной собственности с разбивкой по объектам
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</si>
</sst>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\.00\.0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6" fillId="0" borderId="0" xfId="1" applyNumberFormat="1" applyFont="1" applyFill="1" applyBorder="1" applyAlignment="1" applyProtection="1"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topLeftCell="A16" zoomScaleNormal="100" workbookViewId="0">
      <selection activeCell="L8" sqref="L8"/>
    </sheetView>
  </sheetViews>
  <sheetFormatPr defaultRowHeight="15" x14ac:dyDescent="0.25"/>
  <cols>
    <col min="1" max="1" width="36.7109375" customWidth="1"/>
    <col min="2" max="7" width="15.85546875" customWidth="1"/>
  </cols>
  <sheetData>
    <row r="1" spans="1:7" ht="18" x14ac:dyDescent="0.3">
      <c r="A1" s="1"/>
    </row>
    <row r="2" spans="1:7" ht="76.5" customHeight="1" x14ac:dyDescent="0.25">
      <c r="A2" s="13" t="s">
        <v>48</v>
      </c>
      <c r="B2" s="13"/>
      <c r="C2" s="13"/>
      <c r="D2" s="13"/>
      <c r="E2" s="13"/>
      <c r="F2" s="13"/>
      <c r="G2" s="13"/>
    </row>
    <row r="4" spans="1:7" ht="38.25" customHeight="1" x14ac:dyDescent="0.25">
      <c r="A4" s="14" t="s">
        <v>41</v>
      </c>
      <c r="B4" s="14" t="s">
        <v>11</v>
      </c>
      <c r="C4" s="14"/>
      <c r="D4" s="14"/>
      <c r="E4" s="14" t="s">
        <v>42</v>
      </c>
      <c r="F4" s="14"/>
      <c r="G4" s="14"/>
    </row>
    <row r="5" spans="1:7" ht="15.75" x14ac:dyDescent="0.25">
      <c r="A5" s="14"/>
      <c r="B5" s="14" t="s">
        <v>0</v>
      </c>
      <c r="C5" s="14" t="s">
        <v>1</v>
      </c>
      <c r="D5" s="14"/>
      <c r="E5" s="14" t="s">
        <v>2</v>
      </c>
      <c r="F5" s="14" t="s">
        <v>1</v>
      </c>
      <c r="G5" s="14"/>
    </row>
    <row r="6" spans="1:7" ht="63" x14ac:dyDescent="0.25">
      <c r="A6" s="14"/>
      <c r="B6" s="14"/>
      <c r="C6" s="2" t="s">
        <v>3</v>
      </c>
      <c r="D6" s="2" t="s">
        <v>4</v>
      </c>
      <c r="E6" s="14"/>
      <c r="F6" s="2" t="s">
        <v>3</v>
      </c>
      <c r="G6" s="2" t="s">
        <v>4</v>
      </c>
    </row>
    <row r="7" spans="1:7" ht="14.45" x14ac:dyDescent="0.3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</row>
    <row r="8" spans="1:7" ht="31.5" x14ac:dyDescent="0.25">
      <c r="A8" s="9" t="s">
        <v>5</v>
      </c>
      <c r="B8" s="10">
        <f t="shared" ref="B8:G8" si="0">SUM(B9:B18)</f>
        <v>167308.5</v>
      </c>
      <c r="C8" s="10">
        <f t="shared" si="0"/>
        <v>110336.5</v>
      </c>
      <c r="D8" s="10">
        <f t="shared" si="0"/>
        <v>56971.999999999993</v>
      </c>
      <c r="E8" s="10">
        <f t="shared" si="0"/>
        <v>166994.31000000003</v>
      </c>
      <c r="F8" s="10">
        <f t="shared" si="0"/>
        <v>110336.42</v>
      </c>
      <c r="G8" s="10">
        <f t="shared" si="0"/>
        <v>56657.889999999992</v>
      </c>
    </row>
    <row r="9" spans="1:7" ht="47.25" x14ac:dyDescent="0.25">
      <c r="A9" s="7" t="s">
        <v>43</v>
      </c>
      <c r="B9" s="5">
        <f>C9+D9</f>
        <v>82340.5</v>
      </c>
      <c r="C9" s="5">
        <v>57251.5</v>
      </c>
      <c r="D9" s="5">
        <v>25089</v>
      </c>
      <c r="E9" s="5">
        <f>F9+G9</f>
        <v>82340.5</v>
      </c>
      <c r="F9" s="5">
        <v>57251.5</v>
      </c>
      <c r="G9" s="5">
        <v>25089</v>
      </c>
    </row>
    <row r="10" spans="1:7" ht="47.25" x14ac:dyDescent="0.25">
      <c r="A10" s="7" t="s">
        <v>39</v>
      </c>
      <c r="B10" s="5">
        <f t="shared" ref="B10:B18" si="1">C10+D10</f>
        <v>7958.34</v>
      </c>
      <c r="C10" s="5">
        <v>0</v>
      </c>
      <c r="D10" s="5">
        <v>7958.34</v>
      </c>
      <c r="E10" s="5">
        <f t="shared" ref="E10:E18" si="2">F10+G10</f>
        <v>7949.13</v>
      </c>
      <c r="F10" s="5">
        <v>0</v>
      </c>
      <c r="G10" s="5">
        <v>7949.13</v>
      </c>
    </row>
    <row r="11" spans="1:7" ht="47.25" x14ac:dyDescent="0.25">
      <c r="A11" s="7" t="s">
        <v>44</v>
      </c>
      <c r="B11" s="5">
        <f t="shared" si="1"/>
        <v>254.2</v>
      </c>
      <c r="C11" s="5">
        <v>0</v>
      </c>
      <c r="D11" s="5">
        <v>254.2</v>
      </c>
      <c r="E11" s="5">
        <f t="shared" si="2"/>
        <v>7</v>
      </c>
      <c r="F11" s="5">
        <v>0</v>
      </c>
      <c r="G11" s="5">
        <v>7</v>
      </c>
    </row>
    <row r="12" spans="1:7" ht="63" x14ac:dyDescent="0.25">
      <c r="A12" s="7" t="s">
        <v>45</v>
      </c>
      <c r="B12" s="5">
        <f t="shared" si="1"/>
        <v>57.07</v>
      </c>
      <c r="C12" s="5">
        <v>0</v>
      </c>
      <c r="D12" s="5">
        <v>57.07</v>
      </c>
      <c r="E12" s="5">
        <f t="shared" si="2"/>
        <v>0</v>
      </c>
      <c r="F12" s="5">
        <v>0</v>
      </c>
      <c r="G12" s="5">
        <v>0</v>
      </c>
    </row>
    <row r="13" spans="1:7" ht="94.5" x14ac:dyDescent="0.25">
      <c r="A13" s="7" t="s">
        <v>33</v>
      </c>
      <c r="B13" s="5">
        <f t="shared" si="1"/>
        <v>237.71</v>
      </c>
      <c r="C13" s="5">
        <v>0</v>
      </c>
      <c r="D13" s="5">
        <v>237.71</v>
      </c>
      <c r="E13" s="5">
        <f t="shared" si="2"/>
        <v>237.69</v>
      </c>
      <c r="F13" s="5">
        <v>0</v>
      </c>
      <c r="G13" s="5">
        <v>237.69</v>
      </c>
    </row>
    <row r="14" spans="1:7" ht="47.25" x14ac:dyDescent="0.25">
      <c r="A14" s="7" t="s">
        <v>13</v>
      </c>
      <c r="B14" s="5">
        <f t="shared" si="1"/>
        <v>56140.46</v>
      </c>
      <c r="C14" s="5">
        <v>53085</v>
      </c>
      <c r="D14" s="5">
        <v>3055.46</v>
      </c>
      <c r="E14" s="5">
        <f t="shared" si="2"/>
        <v>56139.88</v>
      </c>
      <c r="F14" s="5">
        <v>53084.92</v>
      </c>
      <c r="G14" s="8">
        <v>3054.96</v>
      </c>
    </row>
    <row r="15" spans="1:7" ht="47.25" x14ac:dyDescent="0.25">
      <c r="A15" s="7" t="s">
        <v>12</v>
      </c>
      <c r="B15" s="5">
        <f t="shared" si="1"/>
        <v>14967.29</v>
      </c>
      <c r="C15" s="5">
        <v>0</v>
      </c>
      <c r="D15" s="5">
        <v>14967.29</v>
      </c>
      <c r="E15" s="5">
        <f t="shared" si="2"/>
        <v>14967.2</v>
      </c>
      <c r="F15" s="5">
        <v>0</v>
      </c>
      <c r="G15" s="5">
        <v>14967.2</v>
      </c>
    </row>
    <row r="16" spans="1:7" ht="31.5" x14ac:dyDescent="0.25">
      <c r="A16" s="7" t="s">
        <v>34</v>
      </c>
      <c r="B16" s="5">
        <f t="shared" si="1"/>
        <v>0.35</v>
      </c>
      <c r="C16" s="5">
        <v>0</v>
      </c>
      <c r="D16" s="5">
        <v>0.35</v>
      </c>
      <c r="E16" s="5">
        <f t="shared" si="2"/>
        <v>0.34</v>
      </c>
      <c r="F16" s="5">
        <v>0</v>
      </c>
      <c r="G16" s="5">
        <v>0.34</v>
      </c>
    </row>
    <row r="17" spans="1:12" ht="47.25" x14ac:dyDescent="0.25">
      <c r="A17" s="7" t="s">
        <v>14</v>
      </c>
      <c r="B17" s="5">
        <f t="shared" si="1"/>
        <v>4857</v>
      </c>
      <c r="C17" s="5">
        <v>0</v>
      </c>
      <c r="D17" s="5">
        <v>4857</v>
      </c>
      <c r="E17" s="5">
        <f t="shared" si="2"/>
        <v>4857</v>
      </c>
      <c r="F17" s="5">
        <v>0</v>
      </c>
      <c r="G17" s="5">
        <v>4857</v>
      </c>
    </row>
    <row r="18" spans="1:12" ht="47.25" x14ac:dyDescent="0.25">
      <c r="A18" s="7" t="s">
        <v>40</v>
      </c>
      <c r="B18" s="5">
        <f t="shared" si="1"/>
        <v>495.58</v>
      </c>
      <c r="C18" s="5">
        <v>0</v>
      </c>
      <c r="D18" s="5">
        <v>495.58</v>
      </c>
      <c r="E18" s="5">
        <f t="shared" si="2"/>
        <v>495.57</v>
      </c>
      <c r="F18" s="5">
        <v>0</v>
      </c>
      <c r="G18" s="5">
        <v>495.57</v>
      </c>
    </row>
    <row r="19" spans="1:12" ht="47.25" x14ac:dyDescent="0.25">
      <c r="A19" s="9" t="s">
        <v>6</v>
      </c>
      <c r="B19" s="10">
        <f t="shared" ref="B19:G19" si="3">SUM(B20:B35)</f>
        <v>163826.45999999996</v>
      </c>
      <c r="C19" s="10">
        <f t="shared" si="3"/>
        <v>62609.8</v>
      </c>
      <c r="D19" s="10">
        <f t="shared" si="3"/>
        <v>101216.65999999999</v>
      </c>
      <c r="E19" s="10">
        <f t="shared" si="3"/>
        <v>153775.69999999998</v>
      </c>
      <c r="F19" s="10">
        <f t="shared" si="3"/>
        <v>62609.77</v>
      </c>
      <c r="G19" s="10">
        <f t="shared" si="3"/>
        <v>91165.93</v>
      </c>
    </row>
    <row r="20" spans="1:12" ht="47.25" x14ac:dyDescent="0.25">
      <c r="A20" s="7" t="s">
        <v>46</v>
      </c>
      <c r="B20" s="5">
        <f t="shared" ref="B20:B38" si="4">C20+D20</f>
        <v>588.34</v>
      </c>
      <c r="C20" s="5">
        <v>0</v>
      </c>
      <c r="D20" s="5">
        <v>588.34</v>
      </c>
      <c r="E20" s="5">
        <f t="shared" ref="E20:E38" si="5">F20+G20</f>
        <v>0</v>
      </c>
      <c r="F20" s="5">
        <v>0</v>
      </c>
      <c r="G20" s="5">
        <v>0</v>
      </c>
    </row>
    <row r="21" spans="1:12" ht="78.75" x14ac:dyDescent="0.25">
      <c r="A21" s="7" t="s">
        <v>15</v>
      </c>
      <c r="B21" s="5">
        <f t="shared" si="4"/>
        <v>32472.44</v>
      </c>
      <c r="C21" s="5">
        <v>0</v>
      </c>
      <c r="D21" s="5">
        <v>32472.44</v>
      </c>
      <c r="E21" s="5">
        <f t="shared" si="5"/>
        <v>25735.49</v>
      </c>
      <c r="F21" s="5">
        <v>0</v>
      </c>
      <c r="G21" s="5">
        <v>25735.49</v>
      </c>
    </row>
    <row r="22" spans="1:12" ht="47.25" x14ac:dyDescent="0.25">
      <c r="A22" s="7" t="s">
        <v>16</v>
      </c>
      <c r="B22" s="5">
        <f t="shared" si="4"/>
        <v>2731.69</v>
      </c>
      <c r="C22" s="5">
        <v>0</v>
      </c>
      <c r="D22" s="5">
        <v>2731.69</v>
      </c>
      <c r="E22" s="5">
        <f t="shared" si="5"/>
        <v>22.08</v>
      </c>
      <c r="F22" s="5">
        <v>0</v>
      </c>
      <c r="G22" s="5">
        <v>22.08</v>
      </c>
    </row>
    <row r="23" spans="1:12" ht="63" x14ac:dyDescent="0.25">
      <c r="A23" s="7" t="s">
        <v>17</v>
      </c>
      <c r="B23" s="5">
        <f t="shared" si="4"/>
        <v>8022.45</v>
      </c>
      <c r="C23" s="5">
        <v>0</v>
      </c>
      <c r="D23" s="5">
        <v>8022.45</v>
      </c>
      <c r="E23" s="5">
        <f t="shared" si="5"/>
        <v>8022.45</v>
      </c>
      <c r="F23" s="5">
        <v>0</v>
      </c>
      <c r="G23" s="5">
        <v>8022.45</v>
      </c>
    </row>
    <row r="24" spans="1:12" ht="63" x14ac:dyDescent="0.25">
      <c r="A24" s="7" t="s">
        <v>18</v>
      </c>
      <c r="B24" s="5">
        <f t="shared" si="4"/>
        <v>0.5</v>
      </c>
      <c r="C24" s="5">
        <v>0</v>
      </c>
      <c r="D24" s="5">
        <v>0.5</v>
      </c>
      <c r="E24" s="5">
        <f t="shared" si="5"/>
        <v>0.43</v>
      </c>
      <c r="F24" s="5">
        <v>0</v>
      </c>
      <c r="G24" s="8">
        <v>0.43</v>
      </c>
    </row>
    <row r="25" spans="1:12" ht="63" x14ac:dyDescent="0.25">
      <c r="A25" s="7" t="s">
        <v>19</v>
      </c>
      <c r="B25" s="5">
        <f t="shared" si="4"/>
        <v>1309.6300000000001</v>
      </c>
      <c r="C25" s="5">
        <v>0</v>
      </c>
      <c r="D25" s="5">
        <v>1309.6300000000001</v>
      </c>
      <c r="E25" s="5">
        <f t="shared" si="5"/>
        <v>1309.5999999999999</v>
      </c>
      <c r="F25" s="5">
        <v>0</v>
      </c>
      <c r="G25" s="5">
        <v>1309.5999999999999</v>
      </c>
    </row>
    <row r="26" spans="1:12" ht="47.25" x14ac:dyDescent="0.25">
      <c r="A26" s="7" t="s">
        <v>47</v>
      </c>
      <c r="B26" s="5">
        <f t="shared" si="4"/>
        <v>3381.02</v>
      </c>
      <c r="C26" s="5">
        <v>0</v>
      </c>
      <c r="D26" s="5">
        <v>3381.02</v>
      </c>
      <c r="E26" s="5">
        <f t="shared" si="5"/>
        <v>3381.02</v>
      </c>
      <c r="F26" s="5">
        <v>0</v>
      </c>
      <c r="G26" s="5">
        <v>3381.02</v>
      </c>
    </row>
    <row r="27" spans="1:12" ht="63" x14ac:dyDescent="0.25">
      <c r="A27" s="7" t="s">
        <v>20</v>
      </c>
      <c r="B27" s="5">
        <f t="shared" si="4"/>
        <v>151.41999999999999</v>
      </c>
      <c r="C27" s="5">
        <v>0</v>
      </c>
      <c r="D27" s="5">
        <v>151.41999999999999</v>
      </c>
      <c r="E27" s="5">
        <f t="shared" si="5"/>
        <v>151.41999999999999</v>
      </c>
      <c r="F27" s="5">
        <v>0</v>
      </c>
      <c r="G27" s="8">
        <v>151.41999999999999</v>
      </c>
    </row>
    <row r="28" spans="1:12" ht="31.5" x14ac:dyDescent="0.25">
      <c r="A28" s="7" t="s">
        <v>21</v>
      </c>
      <c r="B28" s="5">
        <f t="shared" si="4"/>
        <v>570</v>
      </c>
      <c r="C28" s="5">
        <v>0</v>
      </c>
      <c r="D28" s="5">
        <v>570</v>
      </c>
      <c r="E28" s="5">
        <f t="shared" si="5"/>
        <v>570</v>
      </c>
      <c r="F28" s="5">
        <v>0</v>
      </c>
      <c r="G28" s="5">
        <v>570</v>
      </c>
    </row>
    <row r="29" spans="1:12" ht="31.5" x14ac:dyDescent="0.25">
      <c r="A29" s="7" t="s">
        <v>22</v>
      </c>
      <c r="B29" s="5">
        <f t="shared" si="4"/>
        <v>1840.14</v>
      </c>
      <c r="C29" s="5">
        <v>0</v>
      </c>
      <c r="D29" s="5">
        <v>1840.14</v>
      </c>
      <c r="E29" s="5">
        <f t="shared" si="5"/>
        <v>1840.14</v>
      </c>
      <c r="F29" s="5">
        <v>0</v>
      </c>
      <c r="G29" s="5">
        <v>1840.14</v>
      </c>
    </row>
    <row r="30" spans="1:12" ht="78.75" x14ac:dyDescent="0.25">
      <c r="A30" s="7" t="s">
        <v>23</v>
      </c>
      <c r="B30" s="5">
        <f t="shared" si="4"/>
        <v>65915.3</v>
      </c>
      <c r="C30" s="5">
        <v>62609.8</v>
      </c>
      <c r="D30" s="5">
        <v>3305.5</v>
      </c>
      <c r="E30" s="5">
        <f t="shared" si="5"/>
        <v>65905.01999999999</v>
      </c>
      <c r="F30" s="5">
        <v>62609.77</v>
      </c>
      <c r="G30" s="5">
        <v>3295.25</v>
      </c>
    </row>
    <row r="31" spans="1:12" ht="51" customHeight="1" x14ac:dyDescent="0.25">
      <c r="A31" s="7" t="s">
        <v>35</v>
      </c>
      <c r="B31" s="5">
        <f t="shared" si="4"/>
        <v>1450</v>
      </c>
      <c r="C31" s="5">
        <v>0</v>
      </c>
      <c r="D31" s="5">
        <v>1450</v>
      </c>
      <c r="E31" s="5">
        <f t="shared" si="5"/>
        <v>1450</v>
      </c>
      <c r="F31" s="5">
        <v>0</v>
      </c>
      <c r="G31" s="5">
        <v>1450</v>
      </c>
    </row>
    <row r="32" spans="1:12" ht="15.75" x14ac:dyDescent="0.25">
      <c r="A32" s="7" t="s">
        <v>24</v>
      </c>
      <c r="B32" s="5">
        <f t="shared" si="4"/>
        <v>45144.800000000003</v>
      </c>
      <c r="C32" s="5">
        <v>0</v>
      </c>
      <c r="D32" s="5">
        <v>45144.800000000003</v>
      </c>
      <c r="E32" s="5">
        <f t="shared" si="5"/>
        <v>45139.86</v>
      </c>
      <c r="F32" s="5">
        <v>0</v>
      </c>
      <c r="G32" s="5">
        <v>45139.86</v>
      </c>
      <c r="L32" s="4"/>
    </row>
    <row r="33" spans="1:12" ht="31.5" x14ac:dyDescent="0.25">
      <c r="A33" s="7" t="s">
        <v>25</v>
      </c>
      <c r="B33" s="5">
        <f t="shared" si="4"/>
        <v>41.4</v>
      </c>
      <c r="C33" s="5">
        <v>0</v>
      </c>
      <c r="D33" s="5">
        <v>41.4</v>
      </c>
      <c r="E33" s="5">
        <f t="shared" si="5"/>
        <v>40.86</v>
      </c>
      <c r="F33" s="5">
        <v>0</v>
      </c>
      <c r="G33" s="8">
        <v>40.86</v>
      </c>
      <c r="L33" s="4"/>
    </row>
    <row r="34" spans="1:12" ht="63" x14ac:dyDescent="0.25">
      <c r="A34" s="7" t="s">
        <v>26</v>
      </c>
      <c r="B34" s="5">
        <f t="shared" si="4"/>
        <v>18.5</v>
      </c>
      <c r="C34" s="5">
        <v>0</v>
      </c>
      <c r="D34" s="5">
        <v>18.5</v>
      </c>
      <c r="E34" s="5">
        <f t="shared" si="5"/>
        <v>18.5</v>
      </c>
      <c r="F34" s="5">
        <v>0</v>
      </c>
      <c r="G34" s="5">
        <v>18.5</v>
      </c>
      <c r="L34" s="4"/>
    </row>
    <row r="35" spans="1:12" ht="94.5" x14ac:dyDescent="0.25">
      <c r="A35" s="7" t="s">
        <v>36</v>
      </c>
      <c r="B35" s="5">
        <f t="shared" si="4"/>
        <v>188.83</v>
      </c>
      <c r="C35" s="5">
        <v>0</v>
      </c>
      <c r="D35" s="5">
        <v>188.83</v>
      </c>
      <c r="E35" s="5">
        <f t="shared" si="5"/>
        <v>188.83</v>
      </c>
      <c r="F35" s="5">
        <v>0</v>
      </c>
      <c r="G35" s="5">
        <v>188.83</v>
      </c>
      <c r="L35" s="4"/>
    </row>
    <row r="36" spans="1:12" ht="15.75" x14ac:dyDescent="0.25">
      <c r="A36" s="9" t="s">
        <v>7</v>
      </c>
      <c r="B36" s="10">
        <f t="shared" ref="B36:G36" si="6">B37+B38+B39+B40</f>
        <v>952942.11</v>
      </c>
      <c r="C36" s="10">
        <f t="shared" si="6"/>
        <v>556204.80000000005</v>
      </c>
      <c r="D36" s="10">
        <f t="shared" si="6"/>
        <v>396737.31</v>
      </c>
      <c r="E36" s="10">
        <f t="shared" si="6"/>
        <v>691408.08000000007</v>
      </c>
      <c r="F36" s="10">
        <f t="shared" si="6"/>
        <v>553850.73</v>
      </c>
      <c r="G36" s="10">
        <f t="shared" si="6"/>
        <v>137557.35</v>
      </c>
      <c r="L36" s="4"/>
    </row>
    <row r="37" spans="1:12" ht="31.5" x14ac:dyDescent="0.25">
      <c r="A37" s="7" t="s">
        <v>37</v>
      </c>
      <c r="B37" s="5">
        <f t="shared" si="4"/>
        <v>23134</v>
      </c>
      <c r="C37" s="5">
        <v>18828</v>
      </c>
      <c r="D37" s="5">
        <v>4306</v>
      </c>
      <c r="E37" s="5">
        <f t="shared" si="5"/>
        <v>18531.59</v>
      </c>
      <c r="F37" s="5">
        <v>16474.5</v>
      </c>
      <c r="G37" s="5">
        <v>2057.09</v>
      </c>
      <c r="L37" s="4"/>
    </row>
    <row r="38" spans="1:12" ht="63" x14ac:dyDescent="0.25">
      <c r="A38" s="7" t="s">
        <v>27</v>
      </c>
      <c r="B38" s="5">
        <f t="shared" si="4"/>
        <v>583982.34</v>
      </c>
      <c r="C38" s="5">
        <v>396138.1</v>
      </c>
      <c r="D38" s="5">
        <v>187844.24</v>
      </c>
      <c r="E38" s="5">
        <f t="shared" si="5"/>
        <v>480940.77</v>
      </c>
      <c r="F38" s="5">
        <v>396137.56</v>
      </c>
      <c r="G38" s="5">
        <v>84803.21</v>
      </c>
      <c r="L38" s="4"/>
    </row>
    <row r="39" spans="1:12" ht="47.25" x14ac:dyDescent="0.25">
      <c r="A39" s="7" t="s">
        <v>28</v>
      </c>
      <c r="B39" s="5">
        <f t="shared" ref="B39:B45" si="7">C39+D39</f>
        <v>190825.77000000002</v>
      </c>
      <c r="C39" s="5">
        <v>141238.70000000001</v>
      </c>
      <c r="D39" s="5">
        <v>49587.07</v>
      </c>
      <c r="E39" s="5">
        <f t="shared" ref="E39:E45" si="8">F39+G39</f>
        <v>190825.72000000003</v>
      </c>
      <c r="F39" s="5">
        <v>141238.67000000001</v>
      </c>
      <c r="G39" s="5">
        <v>49587.05</v>
      </c>
      <c r="L39" s="4"/>
    </row>
    <row r="40" spans="1:12" ht="63" x14ac:dyDescent="0.25">
      <c r="A40" s="7" t="s">
        <v>29</v>
      </c>
      <c r="B40" s="5">
        <f t="shared" si="7"/>
        <v>155000</v>
      </c>
      <c r="C40" s="5">
        <v>0</v>
      </c>
      <c r="D40" s="5">
        <v>155000</v>
      </c>
      <c r="E40" s="5">
        <f t="shared" si="8"/>
        <v>1110</v>
      </c>
      <c r="F40" s="5">
        <v>0</v>
      </c>
      <c r="G40" s="5">
        <v>1110</v>
      </c>
    </row>
    <row r="41" spans="1:12" ht="31.5" x14ac:dyDescent="0.25">
      <c r="A41" s="9" t="s">
        <v>8</v>
      </c>
      <c r="B41" s="10">
        <f>B42</f>
        <v>38.520000000000003</v>
      </c>
      <c r="C41" s="10">
        <f t="shared" ref="C41:G41" si="9">C42</f>
        <v>0</v>
      </c>
      <c r="D41" s="10">
        <f t="shared" si="9"/>
        <v>38.520000000000003</v>
      </c>
      <c r="E41" s="10">
        <f t="shared" si="9"/>
        <v>38.520000000000003</v>
      </c>
      <c r="F41" s="10">
        <f t="shared" si="9"/>
        <v>0</v>
      </c>
      <c r="G41" s="10">
        <f t="shared" si="9"/>
        <v>38.520000000000003</v>
      </c>
    </row>
    <row r="42" spans="1:12" ht="31.5" x14ac:dyDescent="0.25">
      <c r="A42" s="7" t="s">
        <v>30</v>
      </c>
      <c r="B42" s="5">
        <f t="shared" si="7"/>
        <v>38.520000000000003</v>
      </c>
      <c r="C42" s="5">
        <v>0</v>
      </c>
      <c r="D42" s="5">
        <v>38.520000000000003</v>
      </c>
      <c r="E42" s="5">
        <f t="shared" si="8"/>
        <v>38.520000000000003</v>
      </c>
      <c r="F42" s="5">
        <v>0</v>
      </c>
      <c r="G42" s="5">
        <v>38.520000000000003</v>
      </c>
    </row>
    <row r="43" spans="1:12" ht="31.5" x14ac:dyDescent="0.25">
      <c r="A43" s="9" t="s">
        <v>9</v>
      </c>
      <c r="B43" s="10">
        <f>SUM(B44:B46)</f>
        <v>16659.489999999998</v>
      </c>
      <c r="C43" s="10">
        <f t="shared" ref="C43:G43" si="10">SUM(C44:C46)</f>
        <v>0</v>
      </c>
      <c r="D43" s="10">
        <f t="shared" si="10"/>
        <v>16659.489999999998</v>
      </c>
      <c r="E43" s="10">
        <f t="shared" si="10"/>
        <v>7088.7599999999993</v>
      </c>
      <c r="F43" s="10">
        <f t="shared" si="10"/>
        <v>0</v>
      </c>
      <c r="G43" s="10">
        <f t="shared" si="10"/>
        <v>7088.7599999999993</v>
      </c>
    </row>
    <row r="44" spans="1:12" ht="63" x14ac:dyDescent="0.25">
      <c r="A44" s="7" t="s">
        <v>31</v>
      </c>
      <c r="B44" s="5">
        <f t="shared" si="7"/>
        <v>6471.5</v>
      </c>
      <c r="C44" s="5">
        <v>0</v>
      </c>
      <c r="D44" s="5">
        <v>6471.5</v>
      </c>
      <c r="E44" s="5">
        <f t="shared" si="8"/>
        <v>6471.32</v>
      </c>
      <c r="F44" s="5">
        <v>0</v>
      </c>
      <c r="G44" s="5">
        <v>6471.32</v>
      </c>
    </row>
    <row r="45" spans="1:12" ht="47.25" x14ac:dyDescent="0.25">
      <c r="A45" s="7" t="s">
        <v>32</v>
      </c>
      <c r="B45" s="5">
        <f t="shared" si="7"/>
        <v>9925.5499999999993</v>
      </c>
      <c r="C45" s="5">
        <v>0</v>
      </c>
      <c r="D45" s="5">
        <v>9925.5499999999993</v>
      </c>
      <c r="E45" s="5">
        <f t="shared" si="8"/>
        <v>355</v>
      </c>
      <c r="F45" s="5">
        <v>0</v>
      </c>
      <c r="G45" s="5">
        <v>355</v>
      </c>
    </row>
    <row r="46" spans="1:12" ht="31.5" x14ac:dyDescent="0.25">
      <c r="A46" s="7" t="s">
        <v>38</v>
      </c>
      <c r="B46" s="5">
        <f t="shared" ref="B46" si="11">C46+D46</f>
        <v>262.44</v>
      </c>
      <c r="C46" s="5">
        <v>0</v>
      </c>
      <c r="D46" s="5">
        <v>262.44</v>
      </c>
      <c r="E46" s="5">
        <f t="shared" ref="E46" si="12">F46+G46</f>
        <v>262.44</v>
      </c>
      <c r="F46" s="5">
        <v>0</v>
      </c>
      <c r="G46" s="5">
        <v>262.44</v>
      </c>
    </row>
    <row r="47" spans="1:12" ht="16.5" x14ac:dyDescent="0.25">
      <c r="A47" s="12" t="s">
        <v>10</v>
      </c>
      <c r="B47" s="11">
        <f>B8+B19+B36+B41+B43</f>
        <v>1300775.0799999998</v>
      </c>
      <c r="C47" s="11">
        <f t="shared" ref="C47:G47" si="13">C8+C19+C36+C41+C43</f>
        <v>729151.10000000009</v>
      </c>
      <c r="D47" s="11">
        <f t="shared" si="13"/>
        <v>571623.98</v>
      </c>
      <c r="E47" s="11">
        <f t="shared" si="13"/>
        <v>1019305.3700000001</v>
      </c>
      <c r="F47" s="11">
        <f t="shared" si="13"/>
        <v>726796.91999999993</v>
      </c>
      <c r="G47" s="11">
        <f t="shared" si="13"/>
        <v>292508.45</v>
      </c>
    </row>
    <row r="49" spans="3:3" x14ac:dyDescent="0.25">
      <c r="C49" s="6"/>
    </row>
  </sheetData>
  <mergeCells count="8">
    <mergeCell ref="A2:G2"/>
    <mergeCell ref="A4:A6"/>
    <mergeCell ref="B4:D4"/>
    <mergeCell ref="E4:G4"/>
    <mergeCell ref="B5:B6"/>
    <mergeCell ref="C5:D5"/>
    <mergeCell ref="E5:E6"/>
    <mergeCell ref="F5:G5"/>
  </mergeCells>
  <pageMargins left="1.1811023622047245" right="0.39370078740157483" top="0.78740157480314965" bottom="0.78740157480314965" header="0.31496062992125984" footer="0.31496062992125984"/>
  <pageSetup paperSize="9" scale="60" firstPageNumber="173" fitToHeight="2" orientation="portrait" useFirstPageNumber="1" r:id="rId1"/>
  <headerFooter scaleWithDoc="0">
    <oddHeader>&amp;C&amp;P</oddHeader>
  </headerFooter>
  <rowBreaks count="1" manualBreakCount="1">
    <brk id="2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Анна Александровна</dc:creator>
  <cp:lastModifiedBy>Верба Аксана Николаевна</cp:lastModifiedBy>
  <cp:lastPrinted>2021-04-26T12:13:28Z</cp:lastPrinted>
  <dcterms:created xsi:type="dcterms:W3CDTF">2020-03-02T07:53:11Z</dcterms:created>
  <dcterms:modified xsi:type="dcterms:W3CDTF">2021-04-26T12:13:29Z</dcterms:modified>
</cp:coreProperties>
</file>